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anusH\RKAS Pilv\Documents\Rae Kinnipidamiskeskus\"/>
    </mc:Choice>
  </mc:AlternateContent>
  <xr:revisionPtr revIDLastSave="0" documentId="13_ncr:1_{7619C8B2-4F0A-437E-8B47-18EC36B10787}" xr6:coauthVersionLast="45" xr6:coauthVersionMax="45" xr10:uidLastSave="{00000000-0000-0000-0000-000000000000}"/>
  <bookViews>
    <workbookView xWindow="-36330" yWindow="2025" windowWidth="28800" windowHeight="15435" xr2:uid="{00000000-000D-0000-FFFF-FFFF00000000}"/>
  </bookViews>
  <sheets>
    <sheet name="Vo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H18" i="1"/>
  <c r="G18" i="1"/>
  <c r="G15" i="1" l="1"/>
  <c r="H15" i="1" s="1"/>
  <c r="G22" i="1"/>
  <c r="H22" i="1" s="1"/>
  <c r="E25" i="1"/>
  <c r="E27" i="1" s="1"/>
  <c r="F25" i="1"/>
  <c r="F27" i="1" s="1"/>
  <c r="D25" i="1"/>
  <c r="D27" i="1" s="1"/>
  <c r="I15" i="1" l="1"/>
  <c r="D28" i="1"/>
  <c r="D29" i="1" s="1"/>
  <c r="I22" i="1"/>
  <c r="F28" i="1"/>
  <c r="F29" i="1" s="1"/>
  <c r="D37" i="1" s="1"/>
  <c r="G25" i="1"/>
  <c r="E28" i="1"/>
  <c r="E29" i="1" s="1"/>
  <c r="H25" i="1" l="1"/>
  <c r="H27" i="1" s="1"/>
  <c r="G27" i="1"/>
  <c r="G28" i="1" s="1"/>
  <c r="G29" i="1" s="1"/>
  <c r="I25" i="1"/>
  <c r="I27" i="1" s="1"/>
  <c r="I28" i="1" l="1"/>
  <c r="I29" i="1" s="1"/>
</calcChain>
</file>

<file path=xl/sharedStrings.xml><?xml version="1.0" encoding="utf-8"?>
<sst xmlns="http://schemas.openxmlformats.org/spreadsheetml/2006/main" count="50" uniqueCount="44">
  <si>
    <t>%</t>
  </si>
  <si>
    <t>RKAS kood</t>
  </si>
  <si>
    <t>A</t>
  </si>
  <si>
    <t>Lepingu hinna jääk</t>
  </si>
  <si>
    <t>TEOSTATUD TÖÖD</t>
  </si>
  <si>
    <t>Lepingu algusest kokku</t>
  </si>
  <si>
    <t>Eelneval perioodil kokku</t>
  </si>
  <si>
    <t>Käibemaks</t>
  </si>
  <si>
    <t>KOKKUkäibemaksuga</t>
  </si>
  <si>
    <t>Tellija allkiri:______________________</t>
  </si>
  <si>
    <t>Aruande perioodil</t>
  </si>
  <si>
    <t>KOKKU ilma Tellija reservita</t>
  </si>
  <si>
    <t xml:space="preserve">TÖÖD KOKKU </t>
  </si>
  <si>
    <t>Pos Jrk nr</t>
  </si>
  <si>
    <t>Töö nimetus</t>
  </si>
  <si>
    <t xml:space="preserve">Lepingu hind  </t>
  </si>
  <si>
    <t>eur</t>
  </si>
  <si>
    <t>Ehitustööd</t>
  </si>
  <si>
    <t>elektroonselt</t>
  </si>
  <si>
    <t xml:space="preserve"> digitaalselt</t>
  </si>
  <si>
    <r>
      <t>Leping</t>
    </r>
    <r>
      <rPr>
        <sz val="10"/>
        <rFont val="Arial"/>
        <family val="2"/>
      </rPr>
      <t>: Käsundusleping nr T12607/17</t>
    </r>
  </si>
  <si>
    <r>
      <t>Töövõtja</t>
    </r>
    <r>
      <rPr>
        <sz val="10"/>
        <rFont val="Arial"/>
        <family val="2"/>
      </rPr>
      <t>: Riigi Kinnisvara AS</t>
    </r>
  </si>
  <si>
    <t>B</t>
  </si>
  <si>
    <t>Ehitustööde riigihangete korraldamine ja projektijuhtimisteenus</t>
  </si>
  <si>
    <r>
      <t>Tööde eest kuulub tasumisele koos km-ga</t>
    </r>
    <r>
      <rPr>
        <b/>
        <sz val="10"/>
        <rFont val="Arial"/>
        <family val="2"/>
      </rPr>
      <t>:</t>
    </r>
  </si>
  <si>
    <t>Märkused:</t>
  </si>
  <si>
    <r>
      <t>Maksepäev</t>
    </r>
    <r>
      <rPr>
        <b/>
        <sz val="10"/>
        <rFont val="Arial"/>
        <family val="2"/>
      </rPr>
      <t>:</t>
    </r>
  </si>
  <si>
    <t>20 päeva jooksul arve saamisest</t>
  </si>
  <si>
    <t>Tellija:</t>
  </si>
  <si>
    <t xml:space="preserve">Töövõtja: </t>
  </si>
  <si>
    <t>Akt allkirjastatud:</t>
  </si>
  <si>
    <t>Duširuumi lisamine kuude eluruumi, dušinurga lisamine inva-WCsse, WC lisamine söögiruumide vahetusse lähedusse ja selle turvanõuete (nt ripplagi) täitmine, ühise duširuumi ümberehitus 2 eraldi ruumiks koos eesruumiga.</t>
  </si>
  <si>
    <t>Sisustamine</t>
  </si>
  <si>
    <t>Öökapid 36 tk ja riidekapid 17 tk ning puidust öökapid 4 tk eluruumidesse (kolme erinevat tüüpi).</t>
  </si>
  <si>
    <t>Lisa öökapid 38 tk</t>
  </si>
  <si>
    <r>
      <t>Objekt</t>
    </r>
    <r>
      <rPr>
        <sz val="10"/>
        <rFont val="Arial"/>
        <family val="2"/>
      </rPr>
      <t>: Rae Kinnipidamiskeskus</t>
    </r>
  </si>
  <si>
    <r>
      <t>Tellija:</t>
    </r>
    <r>
      <rPr>
        <sz val="10"/>
        <rFont val="Arial"/>
        <family val="2"/>
      </rPr>
      <t xml:space="preserve"> Politsei- ja Piirivalveamet</t>
    </r>
  </si>
  <si>
    <r>
      <t xml:space="preserve">Aruande periood: </t>
    </r>
    <r>
      <rPr>
        <sz val="10"/>
        <rFont val="Arial"/>
        <family val="2"/>
        <charset val="186"/>
      </rPr>
      <t>aprill 2020-august 2020</t>
    </r>
  </si>
  <si>
    <t>TEOSTATUD TÖÖDE RAHALINE AKT nr Ü8291/14-1</t>
  </si>
  <si>
    <t>kood: üürileping Ü8291/14 lisa 6.2</t>
  </si>
  <si>
    <t>Jaanus Hiiemäe</t>
  </si>
  <si>
    <t>Hannes Järvine</t>
  </si>
  <si>
    <t>Akt aktsepteeritud summas: 77548,08EUR koos käibemaksuga</t>
  </si>
  <si>
    <t>Projektijuhtimine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</si>
</sst>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186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56"/>
      <name val="Arial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i/>
      <sz val="8"/>
      <color indexed="56"/>
      <name val="Arial"/>
      <family val="2"/>
    </font>
    <font>
      <i/>
      <sz val="9"/>
      <name val="Arial"/>
      <family val="2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Arial"/>
      <family val="2"/>
      <charset val="186"/>
    </font>
    <font>
      <sz val="10"/>
      <color theme="4"/>
      <name val="Arial"/>
      <family val="2"/>
      <charset val="186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Fill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Border="1"/>
    <xf numFmtId="0" fontId="3" fillId="0" borderId="3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/>
    </xf>
    <xf numFmtId="3" fontId="3" fillId="0" borderId="4" xfId="0" applyNumberFormat="1" applyFont="1" applyBorder="1"/>
    <xf numFmtId="0" fontId="3" fillId="0" borderId="4" xfId="0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3" fontId="3" fillId="0" borderId="0" xfId="0" applyNumberFormat="1" applyFont="1" applyBorder="1"/>
    <xf numFmtId="9" fontId="3" fillId="0" borderId="0" xfId="0" applyNumberFormat="1" applyFont="1" applyBorder="1"/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/>
    <xf numFmtId="3" fontId="3" fillId="0" borderId="0" xfId="0" applyNumberFormat="1" applyFont="1" applyBorder="1" applyAlignment="1"/>
    <xf numFmtId="0" fontId="3" fillId="0" borderId="0" xfId="0" applyFont="1" applyAlignment="1">
      <alignment vertical="center"/>
    </xf>
    <xf numFmtId="0" fontId="6" fillId="0" borderId="0" xfId="0" applyFont="1" applyAlignment="1"/>
    <xf numFmtId="0" fontId="3" fillId="0" borderId="5" xfId="0" applyFont="1" applyBorder="1"/>
    <xf numFmtId="0" fontId="2" fillId="0" borderId="5" xfId="0" applyFont="1" applyFill="1" applyBorder="1" applyAlignment="1" applyProtection="1">
      <alignment horizontal="left"/>
    </xf>
    <xf numFmtId="9" fontId="3" fillId="0" borderId="5" xfId="0" applyNumberFormat="1" applyFont="1" applyBorder="1"/>
    <xf numFmtId="3" fontId="3" fillId="0" borderId="5" xfId="0" applyNumberFormat="1" applyFont="1" applyBorder="1"/>
    <xf numFmtId="3" fontId="3" fillId="0" borderId="0" xfId="0" applyNumberFormat="1" applyFont="1"/>
    <xf numFmtId="9" fontId="3" fillId="0" borderId="0" xfId="0" applyNumberFormat="1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 applyProtection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/>
    <xf numFmtId="0" fontId="3" fillId="0" borderId="7" xfId="0" applyFont="1" applyBorder="1" applyAlignment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 vertical="top"/>
    </xf>
    <xf numFmtId="3" fontId="0" fillId="0" borderId="0" xfId="0" applyNumberFormat="1" applyAlignment="1">
      <alignment horizontal="right"/>
    </xf>
    <xf numFmtId="3" fontId="0" fillId="0" borderId="0" xfId="0" applyNumberFormat="1"/>
    <xf numFmtId="9" fontId="3" fillId="0" borderId="3" xfId="0" applyNumberFormat="1" applyFont="1" applyBorder="1"/>
    <xf numFmtId="0" fontId="0" fillId="0" borderId="0" xfId="0" applyAlignment="1"/>
    <xf numFmtId="3" fontId="7" fillId="0" borderId="1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8" fillId="2" borderId="12" xfId="0" applyNumberFormat="1" applyFont="1" applyFill="1" applyBorder="1" applyAlignment="1" applyProtection="1">
      <alignment horizontal="center" vertical="center" wrapText="1"/>
    </xf>
    <xf numFmtId="0" fontId="8" fillId="2" borderId="13" xfId="0" applyFont="1" applyFill="1" applyBorder="1" applyAlignment="1"/>
    <xf numFmtId="0" fontId="8" fillId="2" borderId="2" xfId="0" applyFont="1" applyFill="1" applyBorder="1" applyAlignment="1">
      <alignment wrapText="1"/>
    </xf>
    <xf numFmtId="3" fontId="8" fillId="2" borderId="1" xfId="0" applyNumberFormat="1" applyFont="1" applyFill="1" applyBorder="1" applyAlignment="1" applyProtection="1">
      <alignment horizontal="center" vertical="center" wrapText="1"/>
    </xf>
    <xf numFmtId="3" fontId="8" fillId="2" borderId="13" xfId="0" applyNumberFormat="1" applyFont="1" applyFill="1" applyBorder="1" applyAlignment="1" applyProtection="1">
      <alignment horizontal="center" vertical="center" wrapText="1"/>
    </xf>
    <xf numFmtId="3" fontId="8" fillId="3" borderId="12" xfId="0" applyNumberFormat="1" applyFont="1" applyFill="1" applyBorder="1" applyAlignment="1" applyProtection="1">
      <alignment horizontal="center" vertical="center" wrapText="1"/>
    </xf>
    <xf numFmtId="3" fontId="8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top"/>
    </xf>
    <xf numFmtId="0" fontId="2" fillId="0" borderId="5" xfId="0" applyFont="1" applyFill="1" applyBorder="1" applyAlignment="1" applyProtection="1">
      <alignment horizontal="left" vertical="top"/>
    </xf>
    <xf numFmtId="0" fontId="3" fillId="0" borderId="14" xfId="0" applyFont="1" applyBorder="1" applyAlignment="1"/>
    <xf numFmtId="0" fontId="0" fillId="0" borderId="0" xfId="0" applyBorder="1"/>
    <xf numFmtId="0" fontId="0" fillId="0" borderId="0" xfId="0" applyBorder="1" applyAlignment="1">
      <alignment wrapText="1"/>
    </xf>
    <xf numFmtId="3" fontId="0" fillId="0" borderId="0" xfId="0" applyNumberFormat="1" applyBorder="1" applyAlignment="1">
      <alignment horizontal="right"/>
    </xf>
    <xf numFmtId="3" fontId="7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wrapText="1"/>
    </xf>
    <xf numFmtId="0" fontId="2" fillId="4" borderId="15" xfId="0" applyFont="1" applyFill="1" applyBorder="1" applyAlignment="1" applyProtection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Alignment="1"/>
    <xf numFmtId="3" fontId="9" fillId="0" borderId="0" xfId="0" applyNumberFormat="1" applyFont="1" applyAlignment="1">
      <alignment horizontal="left"/>
    </xf>
    <xf numFmtId="3" fontId="3" fillId="0" borderId="3" xfId="0" applyNumberFormat="1" applyFont="1" applyBorder="1"/>
    <xf numFmtId="3" fontId="2" fillId="4" borderId="19" xfId="0" applyNumberFormat="1" applyFont="1" applyFill="1" applyBorder="1"/>
    <xf numFmtId="9" fontId="2" fillId="4" borderId="19" xfId="0" applyNumberFormat="1" applyFont="1" applyFill="1" applyBorder="1"/>
    <xf numFmtId="0" fontId="4" fillId="0" borderId="3" xfId="0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left" vertical="top" wrapText="1"/>
    </xf>
    <xf numFmtId="3" fontId="2" fillId="2" borderId="1" xfId="0" applyNumberFormat="1" applyFont="1" applyFill="1" applyBorder="1" applyAlignment="1" applyProtection="1">
      <alignment horizontal="right" vertical="top"/>
    </xf>
    <xf numFmtId="3" fontId="2" fillId="2" borderId="1" xfId="0" applyNumberFormat="1" applyFont="1" applyFill="1" applyBorder="1"/>
    <xf numFmtId="9" fontId="2" fillId="2" borderId="1" xfId="0" applyNumberFormat="1" applyFont="1" applyFill="1" applyBorder="1"/>
    <xf numFmtId="3" fontId="10" fillId="2" borderId="1" xfId="0" applyNumberFormat="1" applyFont="1" applyFill="1" applyBorder="1" applyAlignment="1" applyProtection="1">
      <alignment horizontal="right" vertical="top"/>
    </xf>
    <xf numFmtId="9" fontId="10" fillId="2" borderId="1" xfId="0" applyNumberFormat="1" applyFont="1" applyFill="1" applyBorder="1"/>
    <xf numFmtId="3" fontId="10" fillId="2" borderId="1" xfId="0" applyNumberFormat="1" applyFont="1" applyFill="1" applyBorder="1"/>
    <xf numFmtId="0" fontId="2" fillId="0" borderId="20" xfId="0" applyFont="1" applyFill="1" applyBorder="1" applyAlignment="1" applyProtection="1">
      <alignment horizontal="center"/>
    </xf>
    <xf numFmtId="3" fontId="7" fillId="0" borderId="21" xfId="0" applyNumberFormat="1" applyFont="1" applyFill="1" applyBorder="1" applyAlignment="1">
      <alignment horizontal="center"/>
    </xf>
    <xf numFmtId="4" fontId="2" fillId="3" borderId="4" xfId="0" applyNumberFormat="1" applyFont="1" applyFill="1" applyBorder="1"/>
    <xf numFmtId="4" fontId="2" fillId="3" borderId="3" xfId="0" applyNumberFormat="1" applyFont="1" applyFill="1" applyBorder="1"/>
    <xf numFmtId="4" fontId="4" fillId="0" borderId="18" xfId="0" applyNumberFormat="1" applyFont="1" applyBorder="1" applyAlignment="1">
      <alignment horizontal="right"/>
    </xf>
    <xf numFmtId="4" fontId="4" fillId="0" borderId="17" xfId="0" applyNumberFormat="1" applyFont="1" applyBorder="1" applyAlignment="1">
      <alignment horizontal="right" wrapText="1"/>
    </xf>
    <xf numFmtId="4" fontId="2" fillId="4" borderId="19" xfId="0" applyNumberFormat="1" applyFont="1" applyFill="1" applyBorder="1" applyAlignment="1" applyProtection="1">
      <alignment horizontal="right" vertical="top"/>
    </xf>
    <xf numFmtId="4" fontId="3" fillId="0" borderId="3" xfId="0" applyNumberFormat="1" applyFont="1" applyBorder="1"/>
    <xf numFmtId="4" fontId="2" fillId="3" borderId="19" xfId="0" applyNumberFormat="1" applyFont="1" applyFill="1" applyBorder="1"/>
    <xf numFmtId="4" fontId="2" fillId="4" borderId="19" xfId="0" applyNumberFormat="1" applyFont="1" applyFill="1" applyBorder="1"/>
    <xf numFmtId="4" fontId="2" fillId="2" borderId="1" xfId="0" applyNumberFormat="1" applyFont="1" applyFill="1" applyBorder="1" applyAlignment="1" applyProtection="1">
      <alignment horizontal="right" vertical="top"/>
    </xf>
    <xf numFmtId="4" fontId="10" fillId="2" borderId="1" xfId="0" applyNumberFormat="1" applyFont="1" applyFill="1" applyBorder="1" applyAlignment="1" applyProtection="1">
      <alignment horizontal="right" vertical="top"/>
    </xf>
    <xf numFmtId="4" fontId="2" fillId="3" borderId="1" xfId="0" applyNumberFormat="1" applyFont="1" applyFill="1" applyBorder="1"/>
    <xf numFmtId="4" fontId="2" fillId="2" borderId="1" xfId="0" applyNumberFormat="1" applyFont="1" applyFill="1" applyBorder="1"/>
    <xf numFmtId="4" fontId="10" fillId="3" borderId="1" xfId="0" applyNumberFormat="1" applyFont="1" applyFill="1" applyBorder="1" applyAlignment="1" applyProtection="1">
      <alignment horizontal="right" vertical="top"/>
    </xf>
    <xf numFmtId="4" fontId="2" fillId="3" borderId="1" xfId="0" applyNumberFormat="1" applyFont="1" applyFill="1" applyBorder="1" applyAlignment="1" applyProtection="1">
      <alignment horizontal="right" vertical="top"/>
    </xf>
    <xf numFmtId="14" fontId="3" fillId="0" borderId="0" xfId="0" applyNumberFormat="1" applyFont="1" applyBorder="1" applyAlignment="1"/>
    <xf numFmtId="4" fontId="3" fillId="0" borderId="0" xfId="0" applyNumberFormat="1" applyFont="1" applyBorder="1" applyAlignment="1"/>
    <xf numFmtId="0" fontId="11" fillId="0" borderId="4" xfId="0" applyFont="1" applyFill="1" applyBorder="1" applyAlignment="1" applyProtection="1">
      <alignment horizontal="center" wrapText="1"/>
    </xf>
    <xf numFmtId="0" fontId="12" fillId="0" borderId="4" xfId="0" applyFont="1" applyFill="1" applyBorder="1" applyAlignment="1" applyProtection="1">
      <alignment horizontal="left"/>
    </xf>
    <xf numFmtId="0" fontId="12" fillId="0" borderId="4" xfId="0" applyFont="1" applyFill="1" applyBorder="1" applyAlignment="1" applyProtection="1">
      <alignment horizontal="left" vertical="top" wrapText="1"/>
    </xf>
    <xf numFmtId="0" fontId="14" fillId="0" borderId="0" xfId="0" applyFont="1"/>
    <xf numFmtId="0" fontId="14" fillId="0" borderId="0" xfId="0" applyFont="1" applyAlignment="1">
      <alignment wrapText="1"/>
    </xf>
    <xf numFmtId="3" fontId="14" fillId="0" borderId="0" xfId="0" applyNumberFormat="1" applyFont="1" applyAlignment="1">
      <alignment horizontal="right"/>
    </xf>
    <xf numFmtId="0" fontId="2" fillId="4" borderId="15" xfId="0" applyFont="1" applyFill="1" applyBorder="1" applyAlignment="1" applyProtection="1">
      <alignment horizontal="left" vertical="top"/>
    </xf>
    <xf numFmtId="0" fontId="3" fillId="4" borderId="22" xfId="0" applyFont="1" applyFill="1" applyBorder="1" applyAlignment="1"/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27" xfId="0" applyFont="1" applyFill="1" applyBorder="1" applyAlignment="1"/>
    <xf numFmtId="0" fontId="8" fillId="2" borderId="28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>
      <alignment wrapText="1"/>
    </xf>
    <xf numFmtId="3" fontId="8" fillId="2" borderId="12" xfId="0" applyNumberFormat="1" applyFont="1" applyFill="1" applyBorder="1" applyAlignment="1" applyProtection="1">
      <alignment horizontal="center" vertical="center" wrapText="1"/>
    </xf>
    <xf numFmtId="3" fontId="8" fillId="2" borderId="27" xfId="0" applyNumberFormat="1" applyFont="1" applyFill="1" applyBorder="1" applyAlignment="1"/>
    <xf numFmtId="3" fontId="8" fillId="2" borderId="10" xfId="0" applyNumberFormat="1" applyFont="1" applyFill="1" applyBorder="1" applyAlignment="1" applyProtection="1">
      <alignment horizontal="center" vertical="center" wrapText="1"/>
    </xf>
    <xf numFmtId="3" fontId="8" fillId="2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/>
    <xf numFmtId="0" fontId="3" fillId="0" borderId="26" xfId="0" applyFont="1" applyFill="1" applyBorder="1" applyAlignment="1"/>
    <xf numFmtId="0" fontId="2" fillId="2" borderId="10" xfId="0" applyFont="1" applyFill="1" applyBorder="1" applyAlignment="1" applyProtection="1">
      <alignment horizontal="left" vertical="top"/>
    </xf>
    <xf numFmtId="0" fontId="3" fillId="0" borderId="9" xfId="0" applyFont="1" applyBorder="1" applyAlignment="1"/>
    <xf numFmtId="0" fontId="10" fillId="2" borderId="10" xfId="0" applyFont="1" applyFill="1" applyBorder="1" applyAlignment="1" applyProtection="1">
      <alignment horizontal="left" vertical="top"/>
    </xf>
    <xf numFmtId="0" fontId="10" fillId="0" borderId="9" xfId="0" applyFont="1" applyBorder="1" applyAlignment="1"/>
    <xf numFmtId="0" fontId="1" fillId="0" borderId="16" xfId="0" applyFont="1" applyBorder="1" applyAlignment="1">
      <alignment horizontal="left" wrapText="1"/>
    </xf>
    <xf numFmtId="3" fontId="2" fillId="0" borderId="16" xfId="0" applyNumberFormat="1" applyFont="1" applyBorder="1" applyAlignment="1">
      <alignment horizontal="left"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5" xfId="0" applyFont="1" applyBorder="1" applyAlignment="1">
      <alignment wrapText="1"/>
    </xf>
    <xf numFmtId="3" fontId="2" fillId="0" borderId="23" xfId="0" applyNumberFormat="1" applyFont="1" applyBorder="1" applyAlignment="1">
      <alignment wrapText="1"/>
    </xf>
    <xf numFmtId="3" fontId="2" fillId="0" borderId="24" xfId="0" applyNumberFormat="1" applyFont="1" applyBorder="1" applyAlignment="1">
      <alignment wrapText="1"/>
    </xf>
    <xf numFmtId="3" fontId="2" fillId="0" borderId="25" xfId="0" applyNumberFormat="1" applyFont="1" applyBorder="1" applyAlignment="1">
      <alignment wrapText="1"/>
    </xf>
    <xf numFmtId="3" fontId="8" fillId="2" borderId="8" xfId="0" applyNumberFormat="1" applyFont="1" applyFill="1" applyBorder="1" applyAlignment="1">
      <alignment horizontal="center"/>
    </xf>
    <xf numFmtId="3" fontId="8" fillId="2" borderId="9" xfId="0" applyNumberFormat="1" applyFont="1" applyFill="1" applyBorder="1" applyAlignment="1">
      <alignment horizontal="center"/>
    </xf>
    <xf numFmtId="0" fontId="2" fillId="0" borderId="29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3" fontId="2" fillId="0" borderId="29" xfId="0" applyNumberFormat="1" applyFont="1" applyBorder="1" applyAlignment="1">
      <alignment vertical="top" wrapText="1"/>
    </xf>
    <xf numFmtId="3" fontId="2" fillId="0" borderId="14" xfId="0" applyNumberFormat="1" applyFont="1" applyBorder="1" applyAlignment="1">
      <alignment vertical="top" wrapText="1"/>
    </xf>
    <xf numFmtId="3" fontId="2" fillId="0" borderId="30" xfId="0" applyNumberFormat="1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3" fontId="3" fillId="0" borderId="18" xfId="0" applyNumberFormat="1" applyFont="1" applyBorder="1" applyAlignment="1">
      <alignment vertical="top" wrapText="1"/>
    </xf>
    <xf numFmtId="3" fontId="3" fillId="0" borderId="31" xfId="0" applyNumberFormat="1" applyFont="1" applyBorder="1" applyAlignment="1">
      <alignment vertical="top" wrapText="1"/>
    </xf>
    <xf numFmtId="3" fontId="3" fillId="0" borderId="7" xfId="0" applyNumberFormat="1" applyFont="1" applyBorder="1" applyAlignment="1">
      <alignment vertical="top" wrapText="1"/>
    </xf>
    <xf numFmtId="3" fontId="3" fillId="0" borderId="32" xfId="0" applyNumberFormat="1" applyFont="1" applyBorder="1" applyAlignment="1">
      <alignment vertical="top" wrapText="1"/>
    </xf>
    <xf numFmtId="0" fontId="15" fillId="0" borderId="1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4" fontId="4" fillId="0" borderId="18" xfId="0" applyNumberFormat="1" applyFont="1" applyBorder="1" applyAlignment="1">
      <alignment horizontal="right" wrapText="1"/>
    </xf>
    <xf numFmtId="0" fontId="12" fillId="0" borderId="3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2:X53"/>
  <sheetViews>
    <sheetView tabSelected="1" workbookViewId="0">
      <selection activeCell="D20" sqref="D20"/>
    </sheetView>
  </sheetViews>
  <sheetFormatPr defaultRowHeight="12.75" x14ac:dyDescent="0.2"/>
  <cols>
    <col min="1" max="1" width="5.5703125" customWidth="1"/>
    <col min="2" max="2" width="12.140625" customWidth="1"/>
    <col min="3" max="3" width="28.7109375" style="37" customWidth="1"/>
    <col min="4" max="4" width="17.5703125" style="42" customWidth="1"/>
    <col min="5" max="6" width="10.140625" customWidth="1"/>
    <col min="7" max="7" width="10.140625" bestFit="1" customWidth="1"/>
    <col min="8" max="8" width="8.7109375" customWidth="1"/>
    <col min="9" max="9" width="10.140625" bestFit="1" customWidth="1"/>
    <col min="11" max="12" width="10.140625" bestFit="1" customWidth="1"/>
  </cols>
  <sheetData>
    <row r="2" spans="1:24" s="99" customFormat="1" x14ac:dyDescent="0.2">
      <c r="C2" s="100"/>
      <c r="D2" s="101"/>
    </row>
    <row r="3" spans="1:24" s="99" customFormat="1" x14ac:dyDescent="0.2">
      <c r="C3" s="100"/>
    </row>
    <row r="4" spans="1:24" x14ac:dyDescent="0.2">
      <c r="D4"/>
    </row>
    <row r="5" spans="1:24" ht="16.5" customHeight="1" thickBot="1" x14ac:dyDescent="0.3">
      <c r="A5" s="119" t="s">
        <v>38</v>
      </c>
      <c r="B5" s="119"/>
      <c r="C5" s="119"/>
      <c r="D5" s="119"/>
      <c r="E5" s="120" t="s">
        <v>37</v>
      </c>
      <c r="F5" s="120"/>
      <c r="G5" s="120"/>
      <c r="H5" s="120"/>
      <c r="I5" s="12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2.75" customHeight="1" x14ac:dyDescent="0.2">
      <c r="A6" s="121" t="s">
        <v>35</v>
      </c>
      <c r="B6" s="122"/>
      <c r="C6" s="122"/>
      <c r="D6" s="123"/>
      <c r="E6" s="124" t="s">
        <v>20</v>
      </c>
      <c r="F6" s="125"/>
      <c r="G6" s="125"/>
      <c r="H6" s="125"/>
      <c r="I6" s="12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135" t="s">
        <v>39</v>
      </c>
      <c r="B7" s="136"/>
      <c r="C7" s="136"/>
      <c r="D7" s="137"/>
      <c r="E7" s="140"/>
      <c r="F7" s="141"/>
      <c r="G7" s="141"/>
      <c r="H7" s="141"/>
      <c r="I7" s="14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2.75" customHeight="1" x14ac:dyDescent="0.2">
      <c r="A8" s="129" t="s">
        <v>36</v>
      </c>
      <c r="B8" s="130"/>
      <c r="C8" s="130"/>
      <c r="D8" s="131"/>
      <c r="E8" s="132" t="s">
        <v>21</v>
      </c>
      <c r="F8" s="133"/>
      <c r="G8" s="133"/>
      <c r="H8" s="133"/>
      <c r="I8" s="13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x14ac:dyDescent="0.2">
      <c r="A9" s="138"/>
      <c r="B9" s="138"/>
      <c r="C9" s="138"/>
      <c r="D9" s="138"/>
      <c r="E9" s="139"/>
      <c r="F9" s="138"/>
      <c r="G9" s="138"/>
      <c r="H9" s="138"/>
      <c r="I9" s="13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2.75" customHeight="1" x14ac:dyDescent="0.2">
      <c r="A10" s="104" t="s">
        <v>13</v>
      </c>
      <c r="B10" s="104" t="s">
        <v>1</v>
      </c>
      <c r="C10" s="106" t="s">
        <v>14</v>
      </c>
      <c r="D10" s="108" t="s">
        <v>15</v>
      </c>
      <c r="E10" s="127" t="s">
        <v>4</v>
      </c>
      <c r="F10" s="127"/>
      <c r="G10" s="127"/>
      <c r="H10" s="128"/>
      <c r="I10" s="108" t="s">
        <v>3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36" x14ac:dyDescent="0.2">
      <c r="A11" s="105"/>
      <c r="B11" s="105"/>
      <c r="C11" s="107"/>
      <c r="D11" s="109"/>
      <c r="E11" s="48" t="s">
        <v>6</v>
      </c>
      <c r="F11" s="53" t="s">
        <v>10</v>
      </c>
      <c r="G11" s="110" t="s">
        <v>5</v>
      </c>
      <c r="H11" s="111"/>
      <c r="I11" s="10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x14ac:dyDescent="0.2">
      <c r="A12" s="49"/>
      <c r="B12" s="49"/>
      <c r="C12" s="50"/>
      <c r="D12" s="51" t="s">
        <v>16</v>
      </c>
      <c r="E12" s="51" t="s">
        <v>16</v>
      </c>
      <c r="F12" s="54" t="s">
        <v>16</v>
      </c>
      <c r="G12" s="52" t="s">
        <v>16</v>
      </c>
      <c r="H12" s="52" t="s">
        <v>0</v>
      </c>
      <c r="I12" s="51" t="s">
        <v>16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x14ac:dyDescent="0.2">
      <c r="A13" s="5">
        <v>1</v>
      </c>
      <c r="B13" s="5">
        <v>2</v>
      </c>
      <c r="C13" s="31">
        <v>3</v>
      </c>
      <c r="D13" s="6">
        <v>4</v>
      </c>
      <c r="E13" s="6">
        <v>5</v>
      </c>
      <c r="F13" s="47">
        <v>6</v>
      </c>
      <c r="G13" s="6">
        <v>7</v>
      </c>
      <c r="H13" s="6">
        <v>8</v>
      </c>
      <c r="I13" s="6">
        <v>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2">
      <c r="A14" s="7" t="s">
        <v>2</v>
      </c>
      <c r="B14" s="112" t="s">
        <v>17</v>
      </c>
      <c r="C14" s="113"/>
      <c r="D14" s="113"/>
      <c r="E14" s="113"/>
      <c r="F14" s="113"/>
      <c r="G14" s="113"/>
      <c r="H14" s="113"/>
      <c r="I14" s="114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24" ht="120" x14ac:dyDescent="0.2">
      <c r="A15" s="9">
        <v>1</v>
      </c>
      <c r="B15" s="70"/>
      <c r="C15" s="143" t="s">
        <v>31</v>
      </c>
      <c r="D15" s="83">
        <v>48807.839999999997</v>
      </c>
      <c r="E15" s="67">
        <v>0</v>
      </c>
      <c r="F15" s="81">
        <v>48807.839999999997</v>
      </c>
      <c r="G15" s="85">
        <f>E15+F15</f>
        <v>48807.839999999997</v>
      </c>
      <c r="H15" s="44">
        <f>G15/D15</f>
        <v>1</v>
      </c>
      <c r="I15" s="67">
        <f>D15-G15</f>
        <v>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24" ht="15" x14ac:dyDescent="0.2">
      <c r="A16" s="9"/>
      <c r="B16" s="70"/>
      <c r="C16" s="144"/>
      <c r="D16" s="145"/>
      <c r="E16" s="67"/>
      <c r="F16" s="81"/>
      <c r="G16" s="85"/>
      <c r="H16" s="44"/>
      <c r="I16" s="67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15" x14ac:dyDescent="0.2">
      <c r="A17" s="9" t="s">
        <v>22</v>
      </c>
      <c r="B17" s="146" t="s">
        <v>32</v>
      </c>
      <c r="C17" s="144"/>
      <c r="D17" s="145"/>
      <c r="E17" s="67"/>
      <c r="F17" s="81"/>
      <c r="G17" s="85"/>
      <c r="H17" s="44"/>
      <c r="I17" s="67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ht="60" x14ac:dyDescent="0.2">
      <c r="A18" s="10">
        <v>2</v>
      </c>
      <c r="B18" s="13"/>
      <c r="C18" s="143" t="s">
        <v>33</v>
      </c>
      <c r="D18" s="82">
        <v>8855.42</v>
      </c>
      <c r="E18" s="11">
        <v>0</v>
      </c>
      <c r="F18" s="80">
        <v>8852.42</v>
      </c>
      <c r="G18" s="85">
        <f>E18+F18</f>
        <v>8852.42</v>
      </c>
      <c r="H18" s="44">
        <f>G18/D18</f>
        <v>0.99966122442526728</v>
      </c>
      <c r="I18" s="67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ht="15" x14ac:dyDescent="0.2">
      <c r="A19" s="10">
        <v>3</v>
      </c>
      <c r="B19" s="13"/>
      <c r="C19" s="144" t="s">
        <v>34</v>
      </c>
      <c r="D19" s="82">
        <v>2463.14</v>
      </c>
      <c r="E19" s="11">
        <v>0</v>
      </c>
      <c r="F19" s="80">
        <v>2463.14</v>
      </c>
      <c r="G19" s="85">
        <f>E19+F19</f>
        <v>2463.14</v>
      </c>
      <c r="H19" s="44">
        <f>G19/D19</f>
        <v>1</v>
      </c>
      <c r="I19" s="67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5" x14ac:dyDescent="0.2">
      <c r="A20" s="10"/>
      <c r="B20" s="13"/>
      <c r="C20" s="144"/>
      <c r="D20" s="82"/>
      <c r="E20" s="11"/>
      <c r="F20" s="80"/>
      <c r="G20" s="85"/>
      <c r="H20" s="44"/>
      <c r="I20" s="67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2">
      <c r="A21" s="96" t="s">
        <v>22</v>
      </c>
      <c r="B21" s="97" t="s">
        <v>43</v>
      </c>
      <c r="C21" s="98"/>
      <c r="D21" s="82"/>
      <c r="E21" s="11"/>
      <c r="F21" s="80"/>
      <c r="G21" s="85"/>
      <c r="H21" s="44"/>
      <c r="I21" s="6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38.25" x14ac:dyDescent="0.2">
      <c r="A22" s="10">
        <v>4</v>
      </c>
      <c r="B22" s="13"/>
      <c r="C22" s="71" t="s">
        <v>23</v>
      </c>
      <c r="D22" s="82">
        <v>4500</v>
      </c>
      <c r="E22" s="11">
        <v>0</v>
      </c>
      <c r="F22" s="80">
        <v>4500</v>
      </c>
      <c r="G22" s="85">
        <f t="shared" ref="G22" si="0">E22+F22</f>
        <v>4500</v>
      </c>
      <c r="H22" s="44">
        <f t="shared" ref="H22:H25" si="1">G22/D22</f>
        <v>1</v>
      </c>
      <c r="I22" s="67">
        <f t="shared" ref="I22" si="2">D22-G22</f>
        <v>0</v>
      </c>
    </row>
    <row r="23" spans="1:24" x14ac:dyDescent="0.2">
      <c r="A23" s="12"/>
      <c r="B23" s="13"/>
      <c r="C23" s="71"/>
      <c r="D23" s="82"/>
      <c r="E23" s="11"/>
      <c r="F23" s="80"/>
      <c r="G23" s="85"/>
      <c r="H23" s="44"/>
      <c r="I23" s="67"/>
    </row>
    <row r="24" spans="1:24" ht="13.5" thickBot="1" x14ac:dyDescent="0.25">
      <c r="A24" s="10"/>
      <c r="B24" s="13"/>
    </row>
    <row r="25" spans="1:24" ht="13.5" thickBot="1" x14ac:dyDescent="0.25">
      <c r="A25" s="63" t="s">
        <v>2</v>
      </c>
      <c r="B25" s="102" t="s">
        <v>11</v>
      </c>
      <c r="C25" s="103"/>
      <c r="D25" s="84">
        <f>SUM(D15:D23)</f>
        <v>64626.399999999994</v>
      </c>
      <c r="E25" s="68">
        <f>SUM(E15:E23)</f>
        <v>0</v>
      </c>
      <c r="F25" s="86">
        <f>SUM(F15:F23)</f>
        <v>64623.399999999994</v>
      </c>
      <c r="G25" s="87">
        <f>SUM(G15:G23)</f>
        <v>64623.399999999994</v>
      </c>
      <c r="H25" s="69">
        <f t="shared" si="1"/>
        <v>0.99995357934218831</v>
      </c>
      <c r="I25" s="68">
        <f>SUM(I15:I23)</f>
        <v>0</v>
      </c>
      <c r="K25" s="43"/>
    </row>
    <row r="26" spans="1:24" s="45" customFormat="1" x14ac:dyDescent="0.2">
      <c r="A26" s="78"/>
      <c r="B26" s="16"/>
      <c r="C26" s="62"/>
      <c r="D26" s="61"/>
      <c r="E26" s="46"/>
      <c r="F26" s="46"/>
      <c r="G26" s="46"/>
      <c r="H26" s="46"/>
      <c r="I26" s="79"/>
    </row>
    <row r="27" spans="1:24" x14ac:dyDescent="0.2">
      <c r="A27" s="14"/>
      <c r="B27" s="115" t="s">
        <v>12</v>
      </c>
      <c r="C27" s="116"/>
      <c r="D27" s="88">
        <f t="shared" ref="D27:I27" si="3">D25</f>
        <v>64626.399999999994</v>
      </c>
      <c r="E27" s="73">
        <f t="shared" si="3"/>
        <v>0</v>
      </c>
      <c r="F27" s="90">
        <f t="shared" si="3"/>
        <v>64623.399999999994</v>
      </c>
      <c r="G27" s="91">
        <f t="shared" si="3"/>
        <v>64623.399999999994</v>
      </c>
      <c r="H27" s="74">
        <f t="shared" si="3"/>
        <v>0.99995357934218831</v>
      </c>
      <c r="I27" s="73">
        <f t="shared" si="3"/>
        <v>0</v>
      </c>
    </row>
    <row r="28" spans="1:24" x14ac:dyDescent="0.2">
      <c r="A28" s="14"/>
      <c r="B28" s="117" t="s">
        <v>7</v>
      </c>
      <c r="C28" s="118"/>
      <c r="D28" s="89">
        <f>D27*0.2</f>
        <v>12925.279999999999</v>
      </c>
      <c r="E28" s="75">
        <f>E27*0.2</f>
        <v>0</v>
      </c>
      <c r="F28" s="92">
        <f>F27*0.2</f>
        <v>12924.68</v>
      </c>
      <c r="G28" s="89">
        <f>G27*0.2</f>
        <v>12924.68</v>
      </c>
      <c r="H28" s="76"/>
      <c r="I28" s="77">
        <f>I27*0.2</f>
        <v>0</v>
      </c>
    </row>
    <row r="29" spans="1:24" x14ac:dyDescent="0.2">
      <c r="A29" s="14"/>
      <c r="B29" s="115" t="s">
        <v>8</v>
      </c>
      <c r="C29" s="116"/>
      <c r="D29" s="88">
        <f>SUM(D27:D28)</f>
        <v>77551.679999999993</v>
      </c>
      <c r="E29" s="72">
        <f>SUM(E27:E28)</f>
        <v>0</v>
      </c>
      <c r="F29" s="93">
        <f>SUM(F27:F28)</f>
        <v>77548.079999999987</v>
      </c>
      <c r="G29" s="88">
        <f>SUM(G27:G28)</f>
        <v>77548.079999999987</v>
      </c>
      <c r="H29" s="74"/>
      <c r="I29" s="73">
        <f>SUM(I27:I28)</f>
        <v>0</v>
      </c>
    </row>
    <row r="30" spans="1:24" x14ac:dyDescent="0.2">
      <c r="A30" s="15"/>
      <c r="B30" s="16"/>
      <c r="C30" s="32"/>
      <c r="D30" s="41"/>
      <c r="E30" s="17"/>
      <c r="F30" s="17"/>
      <c r="G30" s="17"/>
      <c r="H30" s="18"/>
      <c r="I30" s="17"/>
    </row>
    <row r="31" spans="1:24" x14ac:dyDescent="0.2">
      <c r="A31" s="24"/>
      <c r="B31" s="24"/>
      <c r="C31" s="35"/>
      <c r="D31" s="40"/>
      <c r="E31" s="27"/>
      <c r="F31" s="27"/>
      <c r="G31" s="27"/>
      <c r="H31" s="27"/>
      <c r="I31" s="27"/>
    </row>
    <row r="32" spans="1:24" ht="18" customHeight="1" x14ac:dyDescent="0.2">
      <c r="A32" s="19" t="s">
        <v>29</v>
      </c>
      <c r="B32" s="20"/>
      <c r="C32" s="1" t="s">
        <v>40</v>
      </c>
      <c r="D32" s="20"/>
      <c r="E32" s="21" t="s">
        <v>28</v>
      </c>
      <c r="F32" s="22"/>
      <c r="G32" s="22" t="s">
        <v>41</v>
      </c>
      <c r="H32" s="22"/>
      <c r="I32" s="22"/>
    </row>
    <row r="33" spans="1:9" x14ac:dyDescent="0.2">
      <c r="A33" s="8"/>
      <c r="B33" s="23"/>
      <c r="C33" s="64"/>
      <c r="D33" s="23"/>
      <c r="E33" s="22"/>
      <c r="F33" s="8"/>
      <c r="G33" s="65"/>
      <c r="H33" s="22"/>
      <c r="I33" s="22"/>
    </row>
    <row r="34" spans="1:9" ht="17.25" customHeight="1" x14ac:dyDescent="0.2">
      <c r="A34" s="19" t="s">
        <v>30</v>
      </c>
      <c r="B34" s="23"/>
      <c r="C34" s="33" t="s">
        <v>18</v>
      </c>
      <c r="D34" s="23"/>
      <c r="E34" s="8"/>
      <c r="F34" s="22"/>
      <c r="G34" s="22"/>
      <c r="H34" s="22"/>
      <c r="I34" s="22"/>
    </row>
    <row r="35" spans="1:9" x14ac:dyDescent="0.2">
      <c r="A35" s="8"/>
      <c r="B35" s="16"/>
      <c r="C35" s="30" t="s">
        <v>42</v>
      </c>
      <c r="D35" s="55"/>
      <c r="E35" s="8"/>
      <c r="F35" s="8"/>
      <c r="G35" s="17"/>
      <c r="H35" s="18"/>
      <c r="I35" s="17"/>
    </row>
    <row r="36" spans="1:9" x14ac:dyDescent="0.2">
      <c r="A36" s="24"/>
      <c r="B36" s="25"/>
      <c r="C36" s="34"/>
      <c r="D36" s="56"/>
      <c r="E36" s="24"/>
      <c r="F36" s="24"/>
      <c r="G36" s="24"/>
      <c r="H36" s="26"/>
      <c r="I36" s="27"/>
    </row>
    <row r="37" spans="1:9" ht="17.25" customHeight="1" x14ac:dyDescent="0.2">
      <c r="A37" s="21" t="s">
        <v>24</v>
      </c>
      <c r="B37" s="2"/>
      <c r="C37" s="36"/>
      <c r="D37" s="95">
        <f>+F29</f>
        <v>77548.079999999987</v>
      </c>
      <c r="E37" s="2"/>
      <c r="F37" s="28"/>
      <c r="G37" s="28"/>
      <c r="H37" s="29"/>
      <c r="I37" s="28"/>
    </row>
    <row r="38" spans="1:9" ht="17.25" customHeight="1" x14ac:dyDescent="0.2">
      <c r="A38" s="21" t="s">
        <v>26</v>
      </c>
      <c r="B38" s="2"/>
      <c r="C38" s="94" t="s">
        <v>27</v>
      </c>
      <c r="D38" s="2"/>
      <c r="E38" s="2"/>
      <c r="F38" s="28" t="s">
        <v>9</v>
      </c>
      <c r="G38" s="28" t="s">
        <v>19</v>
      </c>
      <c r="H38" s="29"/>
      <c r="I38" s="28"/>
    </row>
    <row r="39" spans="1:9" x14ac:dyDescent="0.2">
      <c r="A39" s="3"/>
      <c r="B39" s="3"/>
      <c r="C39" s="1"/>
      <c r="D39" s="28"/>
      <c r="E39" s="28"/>
      <c r="F39" s="28"/>
      <c r="G39" s="66"/>
      <c r="H39" s="66"/>
      <c r="I39" s="28"/>
    </row>
    <row r="40" spans="1:9" x14ac:dyDescent="0.2">
      <c r="A40" s="24"/>
      <c r="B40" s="24"/>
      <c r="C40" s="35"/>
      <c r="D40" s="27"/>
      <c r="E40" s="27"/>
      <c r="F40" s="27"/>
      <c r="G40" s="27"/>
      <c r="H40" s="27"/>
      <c r="I40" s="27"/>
    </row>
    <row r="41" spans="1:9" x14ac:dyDescent="0.2">
      <c r="A41" s="30" t="s">
        <v>25</v>
      </c>
      <c r="B41" s="3"/>
      <c r="C41" s="1"/>
      <c r="D41" s="28"/>
      <c r="E41" s="28"/>
      <c r="F41" s="28"/>
      <c r="G41" s="28"/>
      <c r="H41" s="29"/>
      <c r="I41" s="28"/>
    </row>
    <row r="42" spans="1:9" x14ac:dyDescent="0.2">
      <c r="A42" s="39"/>
      <c r="B42" s="39"/>
      <c r="C42" s="39"/>
      <c r="D42" s="39"/>
      <c r="E42" s="39"/>
      <c r="F42" s="39"/>
      <c r="G42" s="39"/>
      <c r="H42" s="39"/>
      <c r="I42" s="39"/>
    </row>
    <row r="43" spans="1:9" x14ac:dyDescent="0.2">
      <c r="A43" s="39"/>
      <c r="B43" s="39"/>
      <c r="C43" s="39"/>
      <c r="D43" s="39"/>
      <c r="E43" s="39"/>
      <c r="F43" s="39"/>
      <c r="G43" s="39"/>
      <c r="H43" s="39"/>
      <c r="I43" s="39"/>
    </row>
    <row r="44" spans="1:9" x14ac:dyDescent="0.2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2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2">
      <c r="A46" s="38"/>
      <c r="B46" s="38"/>
      <c r="C46" s="38"/>
      <c r="D46" s="38"/>
      <c r="E46" s="38"/>
      <c r="F46" s="38"/>
      <c r="G46" s="38"/>
      <c r="H46" s="38"/>
      <c r="I46" s="38"/>
    </row>
    <row r="47" spans="1:9" x14ac:dyDescent="0.2">
      <c r="A47" s="38"/>
      <c r="B47" s="38"/>
      <c r="C47" s="38"/>
      <c r="D47" s="38"/>
      <c r="E47" s="38"/>
      <c r="F47" s="38"/>
      <c r="G47" s="38"/>
      <c r="H47" s="38"/>
      <c r="I47" s="38"/>
    </row>
    <row r="48" spans="1:9" x14ac:dyDescent="0.2">
      <c r="A48" s="38"/>
      <c r="B48" s="38"/>
      <c r="C48" s="38"/>
      <c r="D48" s="38"/>
      <c r="E48" s="38"/>
      <c r="F48" s="38"/>
      <c r="G48" s="38"/>
      <c r="H48" s="38"/>
      <c r="I48" s="38"/>
    </row>
    <row r="49" spans="1:9" x14ac:dyDescent="0.2">
      <c r="A49" s="57"/>
      <c r="B49" s="57"/>
      <c r="C49" s="57"/>
      <c r="D49" s="57"/>
      <c r="E49" s="57"/>
      <c r="F49" s="57"/>
      <c r="G49" s="57"/>
      <c r="H49" s="57"/>
      <c r="I49" s="57"/>
    </row>
    <row r="50" spans="1:9" x14ac:dyDescent="0.2">
      <c r="A50" s="2"/>
      <c r="B50" s="2"/>
      <c r="C50" s="2"/>
      <c r="D50" s="2"/>
      <c r="E50" s="2"/>
      <c r="F50" s="2"/>
      <c r="G50" s="2"/>
      <c r="H50" s="2"/>
      <c r="I50" s="2"/>
    </row>
    <row r="51" spans="1:9" x14ac:dyDescent="0.2">
      <c r="A51" s="2"/>
      <c r="B51" s="2"/>
      <c r="C51" s="2"/>
      <c r="D51" s="2"/>
      <c r="E51" s="2"/>
      <c r="F51" s="2"/>
      <c r="G51" s="2"/>
      <c r="H51" s="2"/>
      <c r="I51" s="2"/>
    </row>
    <row r="52" spans="1:9" x14ac:dyDescent="0.2">
      <c r="A52" s="2"/>
      <c r="B52" s="2"/>
      <c r="C52" s="2"/>
      <c r="D52" s="2"/>
      <c r="E52" s="2"/>
      <c r="F52" s="2"/>
      <c r="G52" s="2"/>
      <c r="H52" s="2"/>
      <c r="I52" s="2"/>
    </row>
    <row r="53" spans="1:9" x14ac:dyDescent="0.2">
      <c r="A53" s="58"/>
      <c r="B53" s="58"/>
      <c r="C53" s="59"/>
      <c r="D53" s="60"/>
      <c r="E53" s="58"/>
      <c r="F53" s="58"/>
      <c r="G53" s="58"/>
      <c r="H53" s="58"/>
      <c r="I53" s="58"/>
    </row>
  </sheetData>
  <mergeCells count="22">
    <mergeCell ref="B27:C27"/>
    <mergeCell ref="B28:C28"/>
    <mergeCell ref="B29:C29"/>
    <mergeCell ref="I10:I11"/>
    <mergeCell ref="A5:D5"/>
    <mergeCell ref="E5:I5"/>
    <mergeCell ref="A6:D6"/>
    <mergeCell ref="E6:I6"/>
    <mergeCell ref="A10:A11"/>
    <mergeCell ref="E10:H10"/>
    <mergeCell ref="A8:D8"/>
    <mergeCell ref="E8:I8"/>
    <mergeCell ref="A7:D7"/>
    <mergeCell ref="A9:D9"/>
    <mergeCell ref="E9:I9"/>
    <mergeCell ref="E7:I7"/>
    <mergeCell ref="B25:C25"/>
    <mergeCell ref="B10:B11"/>
    <mergeCell ref="C10:C11"/>
    <mergeCell ref="D10:D11"/>
    <mergeCell ref="G11:H11"/>
    <mergeCell ref="B14:I14"/>
  </mergeCells>
  <phoneticPr fontId="0" type="noConversion"/>
  <pageMargins left="0.78740157480314965" right="0.39370078740157483" top="0.39370078740157483" bottom="0.39370078740157483" header="0.15748031496062992" footer="0"/>
  <pageSetup paperSize="9" scale="85" orientation="portrait" r:id="rId1"/>
  <headerFooter scaleWithDoc="0" alignWithMargins="0">
    <oddHeader>&amp;L&amp;8 &amp;K00-04911.11.05&amp;R&amp;8&amp;K00-049FI-V23/v01</oddHeader>
    <oddFooter>&amp;R&amp;8lk 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Kinnitatud xmlns="a0f99b2d-f3a6-4d45-a759-bef48dc40ec9">2005-11-09T22:00:00+00:00</Kinnitatud>
    <T_x00e4_his xmlns="a0f99b2d-f3a6-4d45-a759-bef48dc40ec9">FI-V23</T_x00e4_his>
    <Dokumendi_x0020_haldur xmlns="a0f99b2d-f3a6-4d45-a759-bef48dc40ec9">Ehitusjuhtimisosakonna juhataja</Dokumendi_x0020_haldur>
    <Dokumendi_x0020_liik xmlns="a0f99b2d-f3a6-4d45-a759-bef48dc40ec9">Vorm</Dokumendi_x0020_liik>
    <Valdkond xmlns="a0f99b2d-f3a6-4d45-a759-bef48dc40ec9">08_Finantsjuhtimine ja -arvestus</Valdkond>
    <Viimati_x0020_muudetud xmlns="a0f99b2d-f3a6-4d45-a759-bef48dc40ec9" xsi:nil="true"/>
    <Versiooni_x0020_nr xmlns="a0f99b2d-f3a6-4d45-a759-bef48dc40ec9">v01</Versiooni_x0020_nr>
    <M_x00e4_rkused xmlns="a0f99b2d-f3a6-4d45-a759-bef48dc40ec9" xsi:nil="true"/>
    <Kehtetuks_x0020_tunnistatud xmlns="a0f99b2d-f3a6-4d45-a759-bef48dc40ec9" xsi:nil="true"/>
    <Arhiveeritud xmlns="a0f99b2d-f3a6-4d45-a759-bef48dc40ec9">false</Arhiveeritu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1126A31A03864EA1E7F5E659622733" ma:contentTypeVersion="13" ma:contentTypeDescription="Loo uus dokument" ma:contentTypeScope="" ma:versionID="0fa65bdf6cb0dde8eaedefaa81fed152">
  <xsd:schema xmlns:xsd="http://www.w3.org/2001/XMLSchema" xmlns:p="http://schemas.microsoft.com/office/2006/metadata/properties" xmlns:ns2="a0f99b2d-f3a6-4d45-a759-bef48dc40ec9" targetNamespace="http://schemas.microsoft.com/office/2006/metadata/properties" ma:root="true" ma:fieldsID="e873b6a9b65c40091426e5447107230d" ns2:_="">
    <xsd:import namespace="a0f99b2d-f3a6-4d45-a759-bef48dc40ec9"/>
    <xsd:element name="properties">
      <xsd:complexType>
        <xsd:sequence>
          <xsd:element name="documentManagement">
            <xsd:complexType>
              <xsd:all>
                <xsd:element ref="ns2:Kinnitatud" minOccurs="0"/>
                <xsd:element ref="ns2:Valdkond" minOccurs="0"/>
                <xsd:element ref="ns2:T_x00e4_his" minOccurs="0"/>
                <xsd:element ref="ns2:Dokumendi_x0020_liik" minOccurs="0"/>
                <xsd:element ref="ns2:Viimati_x0020_muudetud" minOccurs="0"/>
                <xsd:element ref="ns2:Dokumendi_x0020_haldur" minOccurs="0"/>
                <xsd:element ref="ns2:Versiooni_x0020_nr" minOccurs="0"/>
                <xsd:element ref="ns2:Arhiveeritud" minOccurs="0"/>
                <xsd:element ref="ns2:M_x00e4_rkused" minOccurs="0"/>
                <xsd:element ref="ns2:Kehtetuks_x0020_tunnista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0f99b2d-f3a6-4d45-a759-bef48dc40ec9" elementFormDefault="qualified">
    <xsd:import namespace="http://schemas.microsoft.com/office/2006/documentManagement/types"/>
    <xsd:element name="Kinnitatud" ma:index="8" nillable="true" ma:displayName="Kinnitatud" ma:default="" ma:format="DateOnly" ma:internalName="Kinnitatud">
      <xsd:simpleType>
        <xsd:restriction base="dms:DateTime"/>
      </xsd:simpleType>
    </xsd:element>
    <xsd:element name="Valdkond" ma:index="9" nillable="true" ma:displayName="Valdkond" ma:internalName="Valdkond">
      <xsd:simpleType>
        <xsd:restriction base="dms:Text">
          <xsd:maxLength value="255"/>
        </xsd:restriction>
      </xsd:simpleType>
    </xsd:element>
    <xsd:element name="T_x00e4_his" ma:index="10" nillable="true" ma:displayName="Tähis" ma:internalName="T_x00e4_his">
      <xsd:simpleType>
        <xsd:restriction base="dms:Text">
          <xsd:maxLength value="255"/>
        </xsd:restriction>
      </xsd:simpleType>
    </xsd:element>
    <xsd:element name="Dokumendi_x0020_liik" ma:index="11" nillable="true" ma:displayName="Dokumendi liik" ma:internalName="Dokumendi_x0020_liik">
      <xsd:simpleType>
        <xsd:restriction base="dms:Text">
          <xsd:maxLength value="255"/>
        </xsd:restriction>
      </xsd:simpleType>
    </xsd:element>
    <xsd:element name="Viimati_x0020_muudetud" ma:index="12" nillable="true" ma:displayName="Viimati muudetud" ma:format="DateOnly" ma:internalName="Viimati_x0020_muudetud">
      <xsd:simpleType>
        <xsd:restriction base="dms:DateTime"/>
      </xsd:simpleType>
    </xsd:element>
    <xsd:element name="Dokumendi_x0020_haldur" ma:index="13" nillable="true" ma:displayName="Dokumendi haldur" ma:internalName="Dokumendi_x0020_haldur">
      <xsd:simpleType>
        <xsd:restriction base="dms:Text">
          <xsd:maxLength value="255"/>
        </xsd:restriction>
      </xsd:simpleType>
    </xsd:element>
    <xsd:element name="Versiooni_x0020_nr" ma:index="14" nillable="true" ma:displayName="Versiooni nr" ma:internalName="Versiooni_x0020_nr">
      <xsd:simpleType>
        <xsd:restriction base="dms:Text">
          <xsd:maxLength value="255"/>
        </xsd:restriction>
      </xsd:simpleType>
    </xsd:element>
    <xsd:element name="Arhiveeritud" ma:index="15" nillable="true" ma:displayName="Arhiveeritud" ma:default="0" ma:internalName="Arhiveeritud">
      <xsd:simpleType>
        <xsd:restriction base="dms:Boolean"/>
      </xsd:simpleType>
    </xsd:element>
    <xsd:element name="M_x00e4_rkused" ma:index="16" nillable="true" ma:displayName="Märkused" ma:internalName="M_x00e4_rkused">
      <xsd:simpleType>
        <xsd:restriction base="dms:Note"/>
      </xsd:simpleType>
    </xsd:element>
    <xsd:element name="Kehtetuks_x0020_tunnistatud" ma:index="17" nillable="true" ma:displayName="Kehtetuks tunnistatud" ma:format="DateOnly" ma:internalName="Kehtetuks_x0020_tunnistatu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333BFF3-51AE-4E68-9C2C-709640BAAC37}">
  <ds:schemaRefs>
    <ds:schemaRef ds:uri="a0f99b2d-f3a6-4d45-a759-bef48dc40ec9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8D5939-BABA-4D00-A6C5-31D0C25D16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296165-03C6-4424-B5F6-DE64B8EAF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f99b2d-f3a6-4d45-a759-bef48dc40ec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6A1A8F9F-C679-4802-9FF0-030CE5F61E8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Vorm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Teostatud tööde rahaline akt</dc:title>
  <dc:creator>Urmas Kuslap</dc:creator>
  <cp:lastModifiedBy>Jaanus Hiiemäe</cp:lastModifiedBy>
  <cp:lastPrinted>2005-11-09T09:06:39Z</cp:lastPrinted>
  <dcterms:created xsi:type="dcterms:W3CDTF">2005-10-18T13:57:11Z</dcterms:created>
  <dcterms:modified xsi:type="dcterms:W3CDTF">2020-08-18T11:46:30Z</dcterms:modified>
  <cp:category>Normdokument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0x010100391126A31A03864EA1E7F5E659622733</vt:lpwstr>
  </property>
  <property fmtid="{D5CDD505-2E9C-101B-9397-08002B2CF9AE}" pid="4" name="Order">
    <vt:r8>34800</vt:r8>
  </property>
</Properties>
</file>